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ADB1A1D3-AE46-4894-8F6C-6E9125676313}"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H26" i="1"/>
  <c r="F26" i="1"/>
  <c r="E26" i="1"/>
  <c r="H20" i="1"/>
  <c r="H22" i="1" s="1"/>
  <c r="E20" i="1"/>
  <c r="E22" i="1" s="1"/>
  <c r="F20" i="1"/>
  <c r="F22" i="1" s="1"/>
  <c r="K35" i="1"/>
  <c r="K36" i="1"/>
  <c r="K44" i="1"/>
  <c r="K37" i="1"/>
  <c r="K39" i="1" l="1"/>
  <c r="K40" i="1"/>
  <c r="K41" i="1"/>
  <c r="K42" i="1"/>
  <c r="K43" i="1"/>
</calcChain>
</file>

<file path=xl/sharedStrings.xml><?xml version="1.0" encoding="utf-8"?>
<sst xmlns="http://schemas.openxmlformats.org/spreadsheetml/2006/main" count="47" uniqueCount="47">
  <si>
    <t>Sl.No.</t>
  </si>
  <si>
    <t>Account No.</t>
  </si>
  <si>
    <t>AMOUNT ADMITTED IN Rs.</t>
  </si>
  <si>
    <t>Amount claimed in Rs.</t>
  </si>
  <si>
    <t>represented by its</t>
  </si>
  <si>
    <t>TOTAL</t>
  </si>
  <si>
    <t>SECURITY INTEREST</t>
  </si>
  <si>
    <t>Name and nature of the  Creditor</t>
  </si>
  <si>
    <t>Secured Financial Creditor</t>
  </si>
  <si>
    <t>Admitted u/s. IBC 2016</t>
  </si>
  <si>
    <t>UNIMAC PLASTIC TECHNOLOGY PRIVATE LIMITED UNDER  CIRP</t>
  </si>
  <si>
    <t xml:space="preserve">Date of commencement of CIRP 31.08.2023 </t>
  </si>
  <si>
    <t>List of Creditors as on 28.09.2023</t>
  </si>
  <si>
    <t>Bank of India</t>
  </si>
  <si>
    <t>Guindy Branch</t>
  </si>
  <si>
    <t>No.111 Mount View Building</t>
  </si>
  <si>
    <t>Mount Road Chennai 32</t>
  </si>
  <si>
    <t>Senior Branch Manager</t>
  </si>
  <si>
    <t>Mr. K.P. Vinoth</t>
  </si>
  <si>
    <t>email id:guindy.chennai@bankofindia.co.in</t>
  </si>
  <si>
    <t>Claim figures as at 31.08.2023</t>
  </si>
  <si>
    <t>CC - 80113011000054</t>
  </si>
  <si>
    <t>Rs.6 lacs (27.12.2008)</t>
  </si>
  <si>
    <t>Rs.19 lacs(19.03.2010)</t>
  </si>
  <si>
    <t>Rs.125 lacs(15.2.2013)</t>
  </si>
  <si>
    <t>Rs.50 lacs(10.03.2016)</t>
  </si>
  <si>
    <t>Vehicle loan- Acct No.</t>
  </si>
  <si>
    <t>(03.09.2013)</t>
  </si>
  <si>
    <t>Star Home loan - A/c.801175110000135 (19.02.2014)</t>
  </si>
  <si>
    <t>Star top up loan A/c.801162610000141(31.12.19)</t>
  </si>
  <si>
    <t>GECL Term Loan(Covid relief A/c 801170410000312 (20.08.2020)</t>
  </si>
  <si>
    <t xml:space="preserve">Claim received on 25.09.2023 </t>
  </si>
  <si>
    <t>Hypothecation of all tangible movable assets being stock belonging to the CD including raw materials, semi finished and finished items available at 3 plants at No.45/3 Chekkadi Street, Kundrathur Main Road, Kovur, Porur 600128 and 2nd Plant at Sathya Nagar,  Kovur, Chennai 600128 and 3rd Plant at 1-196 Chekkadi Street, Kundrathur Main Road, Kovur Porur 600128.  Stock statement as at 31.01.21 submitted for Rs.3,74,37,449.50</t>
  </si>
  <si>
    <t>b)All P &amp; Machinery(unencumbered) situated at the 3 plants</t>
  </si>
  <si>
    <t>c)All the present and future book debts, outstandings, money receivables, claims, bills which are now due and owing or which any time hereafter during the continuance of the security become due and owing to the CD in the course of its business by any person, firm, company or body corporate or by the CEntral, STate Govt or any other authority whatsoever.</t>
  </si>
  <si>
    <t>d) Vehicle Hyundai Elantra Car 1.6SXT bearing registration NO.TN22 CL8001, Engine NO.D4FBDU317839 and Chasis No. MALDH41UMDM016465</t>
  </si>
  <si>
    <t>Principal in Rs. Upto 31.08.2023</t>
  </si>
  <si>
    <t>Total upto 31.08.2023 in Rs.</t>
  </si>
  <si>
    <t>Interest  in Rs. upto 31.08.23</t>
  </si>
  <si>
    <t>Penalty  in Rs. Upto  31.08.23</t>
  </si>
  <si>
    <t>Rs.100 lacs(28.03.14)</t>
  </si>
  <si>
    <t>Star top up loan:  O/s as on 05.06.21: 18,29,880.35                                                                       O/s as on 20.11.2021 is Rs.18,29,880.00                                                                                          Recovery on 09.06.2022 Rs.18,30,000.00                                                                                           Total uncharged interest from 31.03.21 t9 31.08.2023 Rs.1,96,270.97                                                                                   Current o/s including interest 1,95,074.47</t>
  </si>
  <si>
    <t>Vehicle loan : O/s. as at 05.06.2021 is Rs.4,85,808.61                                                                     Total uncharged interest from 31.03.21 to 31.09.23 Rs.1,80,843.70 Current o/s. including interest Rs.6,66,651.70</t>
  </si>
  <si>
    <t>Covid loan as at 31.03.21  Rs.62,92,518.00                                                                     Total uncharged interest from 31.03.21 to  31.08.2023 Rs.13,60,176.61                                                                              Current o/s including interest :  Rs.76,52,694.61</t>
  </si>
  <si>
    <t xml:space="preserve">Star Home loan : O/s as at 05.06.21  Rs.61,02,353.23                                                        Recovery on 09.06.2022 is Rs.57,24,000.00                                                                                     O/s as on 30.  11.21 is Rs.3,78,353.23                                                                                                Total uncharged interest from 31.03.21 till 31.08.23 Rs.14,86,141.15                                                                              Current o/s including interest Rs.11,07,787.92   (Rs.378353.23)      </t>
  </si>
  <si>
    <t>CC acct O/s statement till 21.10.2021 is Rs.2,98,94,587.26                                            Uncharged interest from 31.03.21 till 31.08.2023 Rs.1,20,76,058.34                                                                                Total os including interest as on 31.08.23  Rs.4,19,70,645.60                                                Vehicle loan : O/s. as at 05.06.2021 is Rs.4,85,808.61                                                                     Total uncharged interest from 31.03.21 to 31.09.23 Rs.1,80,843.70 Current o/s. including interest Rs.6,66,651.70</t>
  </si>
  <si>
    <t>UNSECURED 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</si>
</sst>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Red]0"/>
    <numFmt numFmtId="165" formatCode="0.00;[Red]0.00"/>
  </numFmts>
  <fonts count="9" x14ac:knownFonts="1">
    <font>
      <sz val="11"/>
      <color theme="1"/>
      <name val="Calibri"/>
      <family val="2"/>
      <scheme val="minor"/>
    </font>
    <font>
      <sz val="10"/>
      <color theme="1"/>
      <name val="Calibri"/>
      <family val="2"/>
      <scheme val="minor"/>
    </font>
    <font>
      <sz val="12"/>
      <color theme="1"/>
      <name val="Calibri"/>
      <family val="2"/>
      <scheme val="minor"/>
    </font>
    <font>
      <u/>
      <sz val="11"/>
      <color theme="10"/>
      <name val="Calibri"/>
      <family val="2"/>
    </font>
    <font>
      <sz val="11"/>
      <color theme="1"/>
      <name val="Calibri"/>
      <family val="2"/>
    </font>
    <font>
      <sz val="11"/>
      <color theme="1"/>
      <name val="Calibri"/>
      <family val="2"/>
      <scheme val="minor"/>
    </font>
    <font>
      <sz val="10"/>
      <color rgb="FFFFC000"/>
      <name val="Calibri"/>
      <family val="2"/>
      <scheme val="minor"/>
    </font>
    <font>
      <sz val="11"/>
      <color rgb="FFFFC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5" fillId="0" borderId="0" applyFont="0" applyFill="0" applyBorder="0" applyAlignment="0" applyProtection="0"/>
  </cellStyleXfs>
  <cellXfs count="48">
    <xf numFmtId="0" fontId="0" fillId="0" borderId="0" xfId="0"/>
    <xf numFmtId="0" fontId="1" fillId="0" borderId="1" xfId="0" applyFont="1" applyBorder="1"/>
    <xf numFmtId="0" fontId="0" fillId="0" borderId="1" xfId="0" applyBorder="1" applyAlignment="1">
      <alignment wrapText="1"/>
    </xf>
    <xf numFmtId="0" fontId="0" fillId="0" borderId="1" xfId="0" applyBorder="1"/>
    <xf numFmtId="0" fontId="0" fillId="0" borderId="0" xfId="0" applyAlignment="1">
      <alignment wrapText="1"/>
    </xf>
    <xf numFmtId="0" fontId="6" fillId="0" borderId="1" xfId="0" applyFont="1" applyBorder="1"/>
    <xf numFmtId="0" fontId="7" fillId="0" borderId="1" xfId="0" applyFont="1" applyBorder="1"/>
    <xf numFmtId="0" fontId="7" fillId="0" borderId="2" xfId="0" applyFont="1" applyBorder="1" applyAlignment="1">
      <alignment wrapText="1"/>
    </xf>
    <xf numFmtId="0" fontId="7" fillId="0" borderId="1" xfId="0" applyFont="1" applyBorder="1" applyAlignment="1">
      <alignment vertical="top" wrapText="1"/>
    </xf>
    <xf numFmtId="3" fontId="7" fillId="0" borderId="1" xfId="0" applyNumberFormat="1" applyFont="1" applyBorder="1"/>
    <xf numFmtId="2" fontId="0" fillId="0" borderId="1" xfId="0" applyNumberFormat="1" applyBorder="1"/>
    <xf numFmtId="0" fontId="0" fillId="0" borderId="1" xfId="0" applyBorder="1" applyAlignment="1">
      <alignment vertical="top" wrapText="1"/>
    </xf>
    <xf numFmtId="0" fontId="4" fillId="0" borderId="1" xfId="1" applyFont="1" applyBorder="1" applyAlignment="1" applyProtection="1">
      <alignment vertical="top" wrapText="1"/>
    </xf>
    <xf numFmtId="4" fontId="0" fillId="0" borderId="1" xfId="0" applyNumberFormat="1" applyBorder="1"/>
    <xf numFmtId="0" fontId="0" fillId="0" borderId="2" xfId="0" applyBorder="1" applyAlignment="1">
      <alignment wrapText="1"/>
    </xf>
    <xf numFmtId="0" fontId="0" fillId="0" borderId="2" xfId="0" applyBorder="1"/>
    <xf numFmtId="4" fontId="7" fillId="0" borderId="1" xfId="0" applyNumberFormat="1" applyFont="1" applyBorder="1"/>
    <xf numFmtId="43" fontId="0" fillId="0" borderId="1" xfId="2" applyFont="1" applyBorder="1"/>
    <xf numFmtId="43" fontId="7" fillId="0" borderId="1" xfId="2" applyFont="1" applyBorder="1"/>
    <xf numFmtId="165" fontId="0" fillId="0" borderId="0" xfId="0" applyNumberFormat="1"/>
    <xf numFmtId="165" fontId="0" fillId="0" borderId="1" xfId="2" applyNumberFormat="1" applyFont="1" applyBorder="1"/>
    <xf numFmtId="165" fontId="0" fillId="0" borderId="1" xfId="0" applyNumberFormat="1" applyBorder="1"/>
    <xf numFmtId="0" fontId="0" fillId="0" borderId="1" xfId="0" applyBorder="1" applyAlignment="1">
      <alignment horizontal="center"/>
    </xf>
    <xf numFmtId="4" fontId="0" fillId="0" borderId="1" xfId="0" applyNumberFormat="1" applyBorder="1" applyAlignment="1">
      <alignment horizontal="center"/>
    </xf>
    <xf numFmtId="43" fontId="0" fillId="2" borderId="1" xfId="2" applyFont="1" applyFill="1" applyBorder="1"/>
    <xf numFmtId="0" fontId="7" fillId="0" borderId="5" xfId="0" applyFont="1" applyBorder="1"/>
    <xf numFmtId="0" fontId="0" fillId="0" borderId="7" xfId="0" applyBorder="1" applyAlignment="1">
      <alignment wrapText="1"/>
    </xf>
    <xf numFmtId="0" fontId="0" fillId="0" borderId="8" xfId="0" applyBorder="1" applyAlignment="1">
      <alignment horizontal="center"/>
    </xf>
    <xf numFmtId="2" fontId="0" fillId="0" borderId="8" xfId="0" applyNumberFormat="1" applyBorder="1"/>
    <xf numFmtId="0" fontId="0" fillId="0" borderId="9" xfId="0" applyBorder="1" applyAlignment="1">
      <alignment wrapText="1"/>
    </xf>
    <xf numFmtId="0" fontId="2" fillId="0" borderId="10" xfId="0" applyFont="1"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4" fontId="0" fillId="0" borderId="1" xfId="0" applyNumberFormat="1" applyBorder="1" applyAlignment="1">
      <alignment horizontal="right" indent="1"/>
    </xf>
    <xf numFmtId="0" fontId="0" fillId="0" borderId="1" xfId="0" applyBorder="1" applyAlignment="1">
      <alignment horizontal="right" indent="1"/>
    </xf>
    <xf numFmtId="164" fontId="8" fillId="0" borderId="1" xfId="0" applyNumberFormat="1" applyFont="1" applyBorder="1"/>
    <xf numFmtId="0" fontId="8" fillId="0" borderId="1" xfId="0" applyFont="1" applyBorder="1"/>
    <xf numFmtId="1" fontId="8" fillId="0" borderId="1" xfId="0" applyNumberFormat="1" applyFont="1" applyBorder="1"/>
    <xf numFmtId="164" fontId="8" fillId="0" borderId="1" xfId="0" applyNumberFormat="1" applyFont="1" applyBorder="1" applyAlignment="1">
      <alignment wrapText="1"/>
    </xf>
    <xf numFmtId="4" fontId="0" fillId="0" borderId="1" xfId="0" applyNumberFormat="1" applyBorder="1" applyAlignment="1">
      <alignment horizontal="left" indent="2"/>
    </xf>
    <xf numFmtId="0" fontId="0" fillId="0" borderId="0" xfId="0"/>
    <xf numFmtId="0" fontId="0" fillId="0" borderId="1" xfId="0" applyBorder="1"/>
    <xf numFmtId="0" fontId="0" fillId="0" borderId="3" xfId="0" applyBorder="1" applyAlignment="1">
      <alignment horizontal="center"/>
    </xf>
    <xf numFmtId="0" fontId="0" fillId="0" borderId="7" xfId="0" applyBorder="1" applyAlignment="1">
      <alignment wrapText="1"/>
    </xf>
    <xf numFmtId="0" fontId="0" fillId="0" borderId="7" xfId="0" applyBorder="1" applyAlignment="1">
      <alignment horizontal="left" wrapText="1"/>
    </xf>
    <xf numFmtId="43" fontId="0" fillId="0" borderId="8" xfId="2" applyFont="1" applyBorder="1" applyAlignment="1">
      <alignment horizontal="center"/>
    </xf>
    <xf numFmtId="43" fontId="0" fillId="0" borderId="11" xfId="2" applyFont="1" applyBorder="1" applyAlignment="1">
      <alignment horizontal="center"/>
    </xf>
    <xf numFmtId="43" fontId="7" fillId="0" borderId="1" xfId="0" applyNumberFormat="1" applyFont="1" applyBorder="1"/>
  </cellXfs>
  <cellStyles count="3">
    <cellStyle name="Comma" xfId="2" builtinId="3"/>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50"/>
  <sheetViews>
    <sheetView tabSelected="1" topLeftCell="C21" zoomScale="87" workbookViewId="0">
      <selection activeCell="H26" sqref="H26"/>
    </sheetView>
  </sheetViews>
  <sheetFormatPr defaultRowHeight="14.5" x14ac:dyDescent="0.35"/>
  <cols>
    <col min="1" max="1" width="4.7265625" customWidth="1"/>
    <col min="2" max="2" width="22.26953125" customWidth="1"/>
    <col min="3" max="3" width="19.1796875" customWidth="1"/>
    <col min="4" max="4" width="14.26953125" customWidth="1"/>
    <col min="5" max="5" width="15.36328125" customWidth="1"/>
    <col min="6" max="6" width="16.81640625" customWidth="1"/>
    <col min="7" max="7" width="13.7265625" customWidth="1"/>
    <col min="8" max="8" width="16.1796875" customWidth="1"/>
    <col min="9" max="9" width="14.54296875" customWidth="1"/>
    <col min="10" max="10" width="73.26953125" customWidth="1"/>
    <col min="12" max="12" width="11.81640625" customWidth="1"/>
  </cols>
  <sheetData>
    <row r="4" spans="1:10" x14ac:dyDescent="0.35">
      <c r="C4" t="s">
        <v>10</v>
      </c>
    </row>
    <row r="5" spans="1:10" x14ac:dyDescent="0.35">
      <c r="C5" s="40" t="s">
        <v>11</v>
      </c>
      <c r="D5" s="40"/>
      <c r="E5" s="40"/>
      <c r="F5" s="40"/>
      <c r="G5" s="40"/>
      <c r="H5" s="40"/>
    </row>
    <row r="6" spans="1:10" x14ac:dyDescent="0.35">
      <c r="C6" t="s">
        <v>12</v>
      </c>
    </row>
    <row r="7" spans="1:10" x14ac:dyDescent="0.35">
      <c r="E7" s="41" t="s">
        <v>2</v>
      </c>
      <c r="F7" s="41"/>
      <c r="G7" s="41"/>
      <c r="H7" s="41"/>
    </row>
    <row r="8" spans="1:10" ht="29" x14ac:dyDescent="0.35">
      <c r="A8" s="1" t="s">
        <v>0</v>
      </c>
      <c r="B8" s="2" t="s">
        <v>7</v>
      </c>
      <c r="C8" s="3" t="s">
        <v>1</v>
      </c>
      <c r="D8" s="2" t="s">
        <v>3</v>
      </c>
      <c r="E8" s="2" t="s">
        <v>36</v>
      </c>
      <c r="F8" s="2" t="s">
        <v>38</v>
      </c>
      <c r="G8" s="2" t="s">
        <v>39</v>
      </c>
      <c r="H8" s="2" t="s">
        <v>37</v>
      </c>
      <c r="I8" s="2" t="s">
        <v>9</v>
      </c>
      <c r="J8" s="2" t="s">
        <v>6</v>
      </c>
    </row>
    <row r="9" spans="1:10" ht="29.5" thickBot="1" x14ac:dyDescent="0.4">
      <c r="A9" s="5"/>
      <c r="B9" s="2" t="s">
        <v>8</v>
      </c>
      <c r="C9" s="2" t="s">
        <v>20</v>
      </c>
      <c r="D9" s="2"/>
      <c r="E9" s="2"/>
      <c r="F9" s="2"/>
      <c r="G9" s="2"/>
      <c r="H9" s="2"/>
      <c r="I9" s="7"/>
      <c r="J9" s="14" t="s">
        <v>31</v>
      </c>
    </row>
    <row r="10" spans="1:10" ht="81.5" customHeight="1" x14ac:dyDescent="0.35">
      <c r="A10" s="6">
        <v>1</v>
      </c>
      <c r="B10" s="3" t="s">
        <v>13</v>
      </c>
      <c r="C10" s="35" t="s">
        <v>21</v>
      </c>
      <c r="D10" s="13">
        <v>30000000</v>
      </c>
      <c r="E10" s="13">
        <v>30000000</v>
      </c>
      <c r="F10" s="13">
        <v>11970645.6</v>
      </c>
      <c r="G10" s="3"/>
      <c r="H10" s="33">
        <v>41970645.600000001</v>
      </c>
      <c r="I10" s="25"/>
      <c r="J10" s="31" t="s">
        <v>32</v>
      </c>
    </row>
    <row r="11" spans="1:10" x14ac:dyDescent="0.35">
      <c r="A11" s="6"/>
      <c r="B11" s="3" t="s">
        <v>14</v>
      </c>
      <c r="C11" s="36" t="s">
        <v>22</v>
      </c>
      <c r="D11" s="3"/>
      <c r="E11" s="3"/>
      <c r="F11" s="3"/>
      <c r="G11" s="3"/>
      <c r="H11" s="34"/>
      <c r="I11" s="25"/>
      <c r="J11" s="26" t="s">
        <v>33</v>
      </c>
    </row>
    <row r="12" spans="1:10" x14ac:dyDescent="0.35">
      <c r="A12" s="6"/>
      <c r="B12" s="3" t="s">
        <v>15</v>
      </c>
      <c r="C12" s="36" t="s">
        <v>23</v>
      </c>
      <c r="D12" s="3"/>
      <c r="E12" s="3"/>
      <c r="F12" s="3"/>
      <c r="G12" s="3"/>
      <c r="H12" s="34"/>
      <c r="I12" s="25"/>
      <c r="J12" s="43" t="s">
        <v>34</v>
      </c>
    </row>
    <row r="13" spans="1:10" x14ac:dyDescent="0.35">
      <c r="A13" s="6"/>
      <c r="B13" s="3" t="s">
        <v>16</v>
      </c>
      <c r="C13" s="36" t="s">
        <v>24</v>
      </c>
      <c r="D13" s="3"/>
      <c r="E13" s="3"/>
      <c r="F13" s="3"/>
      <c r="G13" s="3"/>
      <c r="H13" s="34"/>
      <c r="I13" s="25"/>
      <c r="J13" s="43"/>
    </row>
    <row r="14" spans="1:10" x14ac:dyDescent="0.35">
      <c r="A14" s="6"/>
      <c r="B14" s="3" t="s">
        <v>4</v>
      </c>
      <c r="C14" s="36" t="s">
        <v>40</v>
      </c>
      <c r="D14" s="3"/>
      <c r="E14" s="3"/>
      <c r="F14" s="3"/>
      <c r="G14" s="3"/>
      <c r="H14" s="34"/>
      <c r="I14" s="25"/>
      <c r="J14" s="43"/>
    </row>
    <row r="15" spans="1:10" x14ac:dyDescent="0.35">
      <c r="A15" s="6"/>
      <c r="B15" s="3" t="s">
        <v>17</v>
      </c>
      <c r="C15" s="36" t="s">
        <v>25</v>
      </c>
      <c r="D15" s="3"/>
      <c r="E15" s="3"/>
      <c r="F15" s="3"/>
      <c r="G15" s="3"/>
      <c r="H15" s="34"/>
      <c r="I15" s="25"/>
      <c r="J15" s="43"/>
    </row>
    <row r="16" spans="1:10" x14ac:dyDescent="0.35">
      <c r="A16" s="6"/>
      <c r="B16" s="3" t="s">
        <v>18</v>
      </c>
      <c r="C16" s="36"/>
      <c r="D16" s="3"/>
      <c r="E16" s="3"/>
      <c r="F16" s="3"/>
      <c r="G16" s="3"/>
      <c r="H16" s="34"/>
      <c r="I16" s="25"/>
      <c r="J16" s="43"/>
    </row>
    <row r="17" spans="1:12" x14ac:dyDescent="0.35">
      <c r="A17" s="6"/>
      <c r="B17" s="3" t="s">
        <v>19</v>
      </c>
      <c r="C17" s="36"/>
      <c r="D17" s="3"/>
      <c r="E17" s="3"/>
      <c r="F17" s="3"/>
      <c r="G17" s="3"/>
      <c r="H17" s="34"/>
      <c r="I17" s="25"/>
      <c r="J17" s="44" t="s">
        <v>35</v>
      </c>
    </row>
    <row r="18" spans="1:12" x14ac:dyDescent="0.35">
      <c r="A18" s="6"/>
      <c r="B18" s="3"/>
      <c r="C18" s="35" t="s">
        <v>26</v>
      </c>
      <c r="D18" s="13"/>
      <c r="E18" s="13"/>
      <c r="F18" s="3"/>
      <c r="G18" s="3"/>
      <c r="H18" s="33"/>
      <c r="I18" s="25"/>
      <c r="J18" s="44"/>
    </row>
    <row r="19" spans="1:12" ht="15" thickBot="1" x14ac:dyDescent="0.4">
      <c r="A19" s="6"/>
      <c r="B19" s="3"/>
      <c r="C19" s="37">
        <v>801160510000144</v>
      </c>
      <c r="D19" s="13">
        <v>1656000</v>
      </c>
      <c r="E19" s="13">
        <v>485808.61</v>
      </c>
      <c r="F19" s="13">
        <v>180843.09</v>
      </c>
      <c r="G19" s="3"/>
      <c r="H19" s="33">
        <v>666651.69999999995</v>
      </c>
      <c r="I19" s="25"/>
      <c r="J19" s="44"/>
    </row>
    <row r="20" spans="1:12" ht="87.5" thickBot="1" x14ac:dyDescent="0.4">
      <c r="A20" s="6"/>
      <c r="B20" s="3"/>
      <c r="C20" s="35" t="s">
        <v>27</v>
      </c>
      <c r="D20" s="13"/>
      <c r="E20" s="13">
        <f>SUM(E10:E19)</f>
        <v>30485808.609999999</v>
      </c>
      <c r="F20" s="13">
        <f>SUM(F10:F19)</f>
        <v>12151488.689999999</v>
      </c>
      <c r="G20" s="3"/>
      <c r="H20" s="33">
        <f>SUM(H10:H19)</f>
        <v>42637297.300000004</v>
      </c>
      <c r="I20" s="25"/>
      <c r="J20" s="32" t="s">
        <v>45</v>
      </c>
    </row>
    <row r="21" spans="1:12" ht="63" customHeight="1" thickBot="1" x14ac:dyDescent="0.4">
      <c r="A21" s="6"/>
      <c r="B21" s="6"/>
      <c r="C21" s="2" t="s">
        <v>30</v>
      </c>
      <c r="D21" s="23">
        <v>6000000</v>
      </c>
      <c r="E21" s="23">
        <v>6292518</v>
      </c>
      <c r="F21" s="39">
        <v>1360176.71</v>
      </c>
      <c r="G21" s="22"/>
      <c r="H21" s="33">
        <v>7652694.71</v>
      </c>
      <c r="I21" s="27"/>
      <c r="J21" s="30" t="s">
        <v>43</v>
      </c>
    </row>
    <row r="22" spans="1:12" ht="48" customHeight="1" x14ac:dyDescent="0.35">
      <c r="A22" s="6">
        <v>2</v>
      </c>
      <c r="B22" s="2"/>
      <c r="C22" s="3" t="s">
        <v>5</v>
      </c>
      <c r="D22" s="17"/>
      <c r="E22" s="13">
        <f>SUM(E20:E21)</f>
        <v>36778326.609999999</v>
      </c>
      <c r="F22" s="13">
        <f>SUM(F20:F21)</f>
        <v>13511665.399999999</v>
      </c>
      <c r="G22" s="3"/>
      <c r="H22" s="24">
        <f>SUM(H20:H21)</f>
        <v>50289992.010000005</v>
      </c>
      <c r="I22" s="28"/>
      <c r="J22" s="29" t="s">
        <v>42</v>
      </c>
    </row>
    <row r="23" spans="1:12" ht="45" customHeight="1" thickBot="1" x14ac:dyDescent="0.4">
      <c r="A23" s="6">
        <v>3</v>
      </c>
      <c r="B23" s="2"/>
      <c r="C23" s="3" t="s">
        <v>46</v>
      </c>
      <c r="D23" s="45"/>
      <c r="E23" s="46"/>
      <c r="F23" s="13"/>
      <c r="G23" s="3"/>
      <c r="H23" s="17"/>
      <c r="I23" s="28"/>
      <c r="J23" s="30"/>
      <c r="K23" s="4"/>
      <c r="L23">
        <v>16245200</v>
      </c>
    </row>
    <row r="24" spans="1:12" ht="73" thickBot="1" x14ac:dyDescent="0.4">
      <c r="A24" s="3">
        <v>6</v>
      </c>
      <c r="B24" s="2"/>
      <c r="C24" s="38" t="s">
        <v>28</v>
      </c>
      <c r="D24" s="13">
        <v>6400000</v>
      </c>
      <c r="E24" s="13">
        <v>378353.23</v>
      </c>
      <c r="F24" s="13">
        <v>729434.69</v>
      </c>
      <c r="G24" s="3"/>
      <c r="H24" s="33">
        <v>1107787.92</v>
      </c>
      <c r="I24" s="10"/>
      <c r="J24" s="32" t="s">
        <v>44</v>
      </c>
    </row>
    <row r="25" spans="1:12" ht="72.5" x14ac:dyDescent="0.35">
      <c r="A25" s="6">
        <v>7</v>
      </c>
      <c r="B25" s="2"/>
      <c r="C25" s="2" t="s">
        <v>29</v>
      </c>
      <c r="D25" s="13">
        <v>1600000</v>
      </c>
      <c r="E25" s="13">
        <v>0</v>
      </c>
      <c r="F25" s="13">
        <v>195074.47</v>
      </c>
      <c r="G25" s="3"/>
      <c r="H25" s="33">
        <v>195074.47</v>
      </c>
      <c r="I25" s="10"/>
      <c r="J25" s="26" t="s">
        <v>41</v>
      </c>
    </row>
    <row r="26" spans="1:12" ht="38.5" customHeight="1" x14ac:dyDescent="0.35">
      <c r="A26" s="3">
        <v>8</v>
      </c>
      <c r="B26" s="11"/>
      <c r="C26" s="2"/>
      <c r="D26" s="17"/>
      <c r="E26" s="13">
        <f>SUM(E24:E25)</f>
        <v>378353.23</v>
      </c>
      <c r="F26" s="10">
        <f>SUM(F24:F25)</f>
        <v>924509.15999999992</v>
      </c>
      <c r="G26" s="3"/>
      <c r="H26" s="17">
        <f>SUM(H24:H25)</f>
        <v>1302862.3899999999</v>
      </c>
      <c r="I26" s="10"/>
      <c r="J26" s="12"/>
    </row>
    <row r="27" spans="1:12" x14ac:dyDescent="0.35">
      <c r="A27" s="6">
        <v>9</v>
      </c>
      <c r="B27" s="8"/>
      <c r="C27" s="6"/>
      <c r="D27" s="6"/>
      <c r="E27" s="6"/>
      <c r="F27" s="6"/>
      <c r="G27" s="6"/>
      <c r="H27" s="18"/>
      <c r="I27" s="6"/>
      <c r="J27" s="2"/>
    </row>
    <row r="28" spans="1:12" x14ac:dyDescent="0.35">
      <c r="A28" s="3">
        <v>10</v>
      </c>
      <c r="B28" s="2"/>
      <c r="C28" s="2"/>
      <c r="D28" s="17"/>
      <c r="E28" s="3"/>
      <c r="F28" s="3"/>
      <c r="G28" s="3"/>
      <c r="H28" s="17"/>
      <c r="I28" s="3"/>
      <c r="J28" s="11"/>
    </row>
    <row r="29" spans="1:12" x14ac:dyDescent="0.35">
      <c r="A29" s="6"/>
      <c r="B29" s="6"/>
      <c r="C29" s="6"/>
      <c r="D29" s="16"/>
      <c r="E29" s="6"/>
      <c r="F29" s="6"/>
      <c r="G29" s="6"/>
      <c r="H29" s="47">
        <f>H22+H26</f>
        <v>51592854.400000006</v>
      </c>
      <c r="I29" s="6"/>
      <c r="J29" s="3"/>
    </row>
    <row r="30" spans="1:12" x14ac:dyDescent="0.35">
      <c r="A30" s="6"/>
      <c r="B30" s="6"/>
      <c r="C30" s="6"/>
      <c r="D30" s="13"/>
      <c r="E30" s="6"/>
      <c r="F30" s="6"/>
      <c r="G30" s="9"/>
      <c r="H30" s="6"/>
      <c r="I30" s="6"/>
      <c r="J30" s="3"/>
    </row>
    <row r="31" spans="1:12" x14ac:dyDescent="0.35">
      <c r="A31" s="3"/>
      <c r="B31" s="3"/>
      <c r="C31" s="3"/>
      <c r="D31" s="17"/>
      <c r="E31" s="3"/>
      <c r="F31" s="3"/>
      <c r="G31" s="3"/>
      <c r="H31" s="3"/>
      <c r="I31" s="3"/>
      <c r="J31" s="3"/>
    </row>
    <row r="32" spans="1:12" x14ac:dyDescent="0.35">
      <c r="A32" s="3"/>
      <c r="B32" s="3"/>
      <c r="C32" s="3"/>
      <c r="D32" s="3"/>
      <c r="E32" s="3"/>
      <c r="F32" s="3"/>
      <c r="G32" s="3"/>
      <c r="H32" s="3"/>
      <c r="I32" s="3"/>
      <c r="J32" s="3"/>
    </row>
    <row r="33" spans="3:11" x14ac:dyDescent="0.35">
      <c r="E33" s="42"/>
      <c r="F33" s="42"/>
      <c r="G33" s="42"/>
      <c r="H33" s="42"/>
    </row>
    <row r="34" spans="3:11" x14ac:dyDescent="0.35">
      <c r="C34" s="3"/>
      <c r="D34" s="3"/>
      <c r="E34" s="3"/>
      <c r="F34" s="3"/>
      <c r="G34" s="3"/>
      <c r="H34" s="3"/>
      <c r="I34" s="3"/>
      <c r="J34" s="3"/>
    </row>
    <row r="35" spans="3:11" x14ac:dyDescent="0.35">
      <c r="C35" s="3"/>
      <c r="D35" s="21"/>
      <c r="E35" s="21"/>
      <c r="F35" s="21"/>
      <c r="G35" s="21"/>
      <c r="H35" s="21"/>
      <c r="I35" s="21"/>
      <c r="J35" s="3"/>
      <c r="K35" t="e">
        <f>G35*100/I45</f>
        <v>#DIV/0!</v>
      </c>
    </row>
    <row r="36" spans="3:11" x14ac:dyDescent="0.35">
      <c r="C36" s="3"/>
      <c r="D36" s="21"/>
      <c r="E36" s="21"/>
      <c r="F36" s="21"/>
      <c r="G36" s="21"/>
      <c r="H36" s="21"/>
      <c r="I36" s="21"/>
      <c r="J36" s="3"/>
      <c r="K36" t="e">
        <f>G36*100/I45</f>
        <v>#DIV/0!</v>
      </c>
    </row>
    <row r="37" spans="3:11" x14ac:dyDescent="0.35">
      <c r="C37" s="3"/>
      <c r="D37" s="21"/>
      <c r="E37" s="21"/>
      <c r="F37" s="21"/>
      <c r="G37" s="21"/>
      <c r="H37" s="21"/>
      <c r="I37" s="21"/>
      <c r="J37" s="3"/>
      <c r="K37" t="e">
        <f>G37*100/I45</f>
        <v>#DIV/0!</v>
      </c>
    </row>
    <row r="38" spans="3:11" x14ac:dyDescent="0.35">
      <c r="C38" s="3"/>
      <c r="D38" s="21"/>
      <c r="E38" s="21"/>
      <c r="F38" s="21"/>
      <c r="G38" s="21"/>
      <c r="H38" s="21"/>
      <c r="I38" s="21"/>
      <c r="J38" s="3"/>
    </row>
    <row r="39" spans="3:11" x14ac:dyDescent="0.35">
      <c r="C39" s="3"/>
      <c r="D39" s="20"/>
      <c r="E39" s="21"/>
      <c r="F39" s="21"/>
      <c r="G39" s="21"/>
      <c r="H39" s="21"/>
      <c r="I39" s="21"/>
      <c r="J39" s="3"/>
      <c r="K39" t="e">
        <f>F39*100/I45</f>
        <v>#DIV/0!</v>
      </c>
    </row>
    <row r="40" spans="3:11" x14ac:dyDescent="0.35">
      <c r="C40" s="3"/>
      <c r="D40" s="20"/>
      <c r="E40" s="21"/>
      <c r="F40" s="20"/>
      <c r="G40" s="20"/>
      <c r="H40" s="20"/>
      <c r="I40" s="20"/>
      <c r="J40" s="3"/>
      <c r="K40" t="e">
        <f>F40*100/I45</f>
        <v>#DIV/0!</v>
      </c>
    </row>
    <row r="41" spans="3:11" x14ac:dyDescent="0.35">
      <c r="C41" s="3"/>
      <c r="D41" s="21"/>
      <c r="E41" s="21"/>
      <c r="F41" s="21"/>
      <c r="G41" s="21"/>
      <c r="H41" s="21"/>
      <c r="I41" s="21"/>
      <c r="J41" s="3"/>
      <c r="K41" t="e">
        <f>E41*100/I45</f>
        <v>#DIV/0!</v>
      </c>
    </row>
    <row r="42" spans="3:11" x14ac:dyDescent="0.35">
      <c r="C42" s="3"/>
      <c r="D42" s="20"/>
      <c r="E42" s="21"/>
      <c r="F42" s="21"/>
      <c r="G42" s="21"/>
      <c r="H42" s="21"/>
      <c r="I42" s="21"/>
      <c r="J42" s="3"/>
      <c r="K42" t="e">
        <f>E42*100/I45</f>
        <v>#DIV/0!</v>
      </c>
    </row>
    <row r="43" spans="3:11" x14ac:dyDescent="0.35">
      <c r="C43" s="3"/>
      <c r="D43" s="20"/>
      <c r="E43" s="20"/>
      <c r="F43" s="21"/>
      <c r="G43" s="21"/>
      <c r="H43" s="20"/>
      <c r="I43" s="20"/>
      <c r="J43" s="3"/>
      <c r="K43" t="e">
        <f>E43*100/I45</f>
        <v>#DIV/0!</v>
      </c>
    </row>
    <row r="44" spans="3:11" x14ac:dyDescent="0.35">
      <c r="C44" s="15"/>
      <c r="D44" s="13"/>
      <c r="E44" s="19"/>
      <c r="F44" s="19"/>
      <c r="G44" s="19"/>
      <c r="H44" s="13"/>
      <c r="I44" s="13"/>
      <c r="K44" t="e">
        <f>H44*100/I45</f>
        <v>#DIV/0!</v>
      </c>
    </row>
    <row r="45" spans="3:11" x14ac:dyDescent="0.35">
      <c r="D45" s="19"/>
      <c r="E45" s="19"/>
      <c r="F45" s="19"/>
      <c r="G45" s="19"/>
      <c r="H45" s="19"/>
      <c r="I45" s="19"/>
    </row>
    <row r="46" spans="3:11" x14ac:dyDescent="0.35">
      <c r="D46" s="19"/>
      <c r="E46" s="19"/>
      <c r="F46" s="19"/>
      <c r="G46" s="19"/>
      <c r="H46" s="19"/>
    </row>
    <row r="47" spans="3:11" x14ac:dyDescent="0.35">
      <c r="D47" s="19"/>
      <c r="E47" s="19"/>
      <c r="F47" s="19"/>
      <c r="G47" s="19"/>
      <c r="H47" s="19"/>
    </row>
    <row r="48" spans="3:11" x14ac:dyDescent="0.35">
      <c r="D48" s="19"/>
      <c r="E48" s="19"/>
      <c r="F48" s="19"/>
      <c r="G48" s="19"/>
      <c r="H48" s="19"/>
    </row>
    <row r="49" spans="4:8" x14ac:dyDescent="0.35">
      <c r="D49" s="19"/>
      <c r="E49" s="19"/>
      <c r="F49" s="19"/>
      <c r="G49" s="19"/>
      <c r="H49" s="19"/>
    </row>
    <row r="50" spans="4:8" x14ac:dyDescent="0.35">
      <c r="D50" s="19"/>
      <c r="E50" s="19"/>
      <c r="F50" s="19"/>
      <c r="G50" s="19"/>
      <c r="H50" s="19"/>
    </row>
  </sheetData>
  <mergeCells count="5">
    <mergeCell ref="C5:H5"/>
    <mergeCell ref="E7:H7"/>
    <mergeCell ref="E33:H33"/>
    <mergeCell ref="J12:J16"/>
    <mergeCell ref="J17:J19"/>
  </mergeCells>
  <pageMargins left="0.70866141732283472" right="0.70866141732283472" top="0.74803149606299213" bottom="0.74803149606299213"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2023-09-29T11:27:00Z</dcterms:modified>
</cp:coreProperties>
</file>